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11715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<sst xmlns="http://schemas.openxmlformats.org/spreadsheetml/2006/main" count="610" uniqueCount="579">
  <si>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</si>
  <si>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</si>
  <si>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</si>
  <si>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</si>
  <si>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</si>
  <si>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</si>
  <si>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</si>
  <si>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</si>
  <si>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</si>
  <si>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</si>
  <si>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</si>
  <si>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</si>
  <si>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</si>
  <si>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</si>
  <si>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</si>
  <si>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</si>
  <si>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</si>
  <si>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</si>
  <si>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</si>
  <si>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</si>
  <si>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</si>
  <si>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</si>
  <si>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</si>
  <si>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</si>
  <si>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</si>
  <si>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</si>
  <si>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</si>
  <si>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</si>
  <si>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</si>
  <si>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</si>
  <si>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</si>
  <si>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</si>
  <si>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</si>
  <si>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</si>
  <si>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</si>
  <si>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</si>
  <si>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</si>
  <si>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</si>
  <si>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</si>
  <si>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</si>
  <si>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</si>
  <si>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</si>
  <si>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</si>
  <si>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</si>
  <si>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</si>
  <si>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</si>
  <si>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</si>
  <si>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</si>
  <si>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</si>
  <si>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</si>
  <si>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</si>
  <si>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</si>
  <si>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</si>
  <si>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</si>
  <si>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</si>
  <si>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</si>
  <si>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</si>
  <si>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</si>
  <si>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</si>
  <si>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</si>
  <si>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</si>
  <si>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</si>
  <si>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</si>
  <si>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</si>
  <si>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</si>
  <si>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</si>
  <si>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</si>
  <si>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</si>
  <si>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</si>
  <si>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</si>
  <si>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</si>
  <si>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</si>
  <si>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</si>
  <si>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</si>
  <si>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</si>
  <si>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</si>
  <si>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</si>
  <si>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</si>
  <si>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</si>
  <si>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</si>
  <si>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</si>
  <si>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</si>
  <si>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</si>
  <si>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</si>
  <si>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</si>
  <si>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</si>
  <si>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</si>
  <si>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</si>
  <si>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</si>
  <si>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</si>
  <si>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</si>
  <si>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</si>
  <si>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</si>
  <si>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</si>
  <si>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</si>
  <si>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</si>
  <si>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</si>
  <si>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</si>
  <si>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</si>
  <si>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</si>
  <si>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</si>
  <si>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</si>
  <si>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</si>
  <si>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</si>
  <si>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</si>
  <si>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</si>
  <si>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</si>
  <si>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</si>
  <si>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</si>
  <si>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</si>
  <si>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</si>
  <si>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</si>
  <si>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</si>
  <si>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</si>
  <si>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</si>
  <si>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</si>
  <si>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</si>
  <si>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</si>
  <si>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</si>
  <si>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</si>
  <si>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</si>
  <si>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</si>
  <si>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</si>
  <si>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</si>
  <si>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</si>
  <si>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</si>
  <si>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</si>
  <si>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</si>
  <si>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</si>
  <si>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</si>
  <si>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</si>
  <si>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</si>
  <si>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</si>
  <si>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</si>
  <si>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</si>
  <si>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</si>
  <si>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</si>
  <si>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</si>
  <si>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</si>
  <si>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</si>
  <si>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</si>
  <si>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</si>
  <si>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</si>
  <si>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</si>
  <si>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</si>
  <si>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</si>
  <si>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</si>
  <si>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</si>
  <si>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</si>
  <si>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</si>
  <si>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</si>
  <si>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</si>
  <si>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</si>
  <si>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</si>
  <si>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</si>
  <si>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</si>
  <si>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</si>
  <si>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</si>
  <si>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</si>
  <si>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</si>
  <si>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</si>
  <si>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</si>
  <si>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</si>
  <si>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</si>
  <si>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</si>
  <si>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</si>
  <si>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</si>
  <si>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</si>
  <si>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</si>
  <si>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</si>
  <si>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</si>
  <si>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</si>
  <si>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</si>
  <si>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</si>
  <si>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</si>
  <si>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</si>
  <si>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</si>
  <si>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</si>
  <si>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</si>
  <si>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</si>
  <si>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</si>
  <si>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</si>
  <si>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</si>
  <si>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</si>
  <si>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</si>
  <si>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</si>
  <si>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</si>
  <si>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</si>
  <si>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</si>
  <si>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</si>
  <si>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</si>
  <si>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</si>
  <si>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</si>
  <si>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</si>
  <si>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</si>
  <si>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</si>
  <si>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</si>
  <si>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</si>
  <si>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</si>
  <si>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</si>
  <si>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</si>
  <si>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</si>
  <si>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</si>
  <si>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</si>
  <si>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</si>
  <si>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</si>
  <si>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</si>
  <si>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</si>
  <si>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</si>
  <si>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</si>
  <si>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</si>
  <si>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</si>
  <si>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</si>
  <si>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</si>
  <si>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</si>
  <si>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</si>
  <si>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</si>
  <si>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</si>
  <si>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</si>
  <si>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</si>
  <si>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</si>
  <si>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</si>
  <si>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</si>
  <si>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</si>
  <si>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</si>
  <si>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</si>
  <si>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</si>
  <si>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</si>
  <si>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</si>
  <si>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</si>
  <si>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</si>
  <si>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</si>
  <si>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</si>
  <si>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</si>
  <si>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</si>
  <si>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</si>
  <si>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</si>
  <si>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</si>
  <si>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</si>
  <si>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</si>
  <si>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</si>
  <si>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</si>
  <si>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</si>
  <si>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</si>
  <si>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</si>
  <si>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</si>
  <si>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</si>
  <si>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</si>
  <si>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</si>
  <si>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</si>
  <si>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</si>
  <si>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</si>
  <si>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</si>
  <si>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</si>
  <si>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</si>
  <si>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</si>
  <si>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</si>
  <si>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</si>
  <si>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</si>
  <si>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</si>
  <si>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</si>
  <si>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</si>
  <si>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</si>
  <si>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</si>
  <si>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</si>
  <si>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</si>
  <si>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</si>
  <si>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</si>
  <si>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</si>
  <si>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</si>
  <si>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</si>
  <si>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</si>
  <si>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</si>
  <si>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</si>
  <si>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</si>
  <si>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</si>
  <si>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</si>
  <si>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</si>
  <si>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</si>
  <si>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</si>
  <si>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</si>
  <si>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</si>
  <si>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</si>
  <si>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</si>
  <si>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</si>
  <si>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</si>
  <si>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</si>
  <si>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</si>
  <si>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</si>
  <si>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</si>
  <si>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</si>
  <si>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</si>
  <si>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</si>
  <si>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</si>
  <si>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</si>
  <si>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</si>
  <si>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</si>
  <si>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</si>
  <si>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</si>
  <si>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</si>
  <si>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</si>
  <si>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</si>
  <si>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</si>
  <si>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</si>
  <si>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</si>
  <si>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</si>
  <si>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</si>
  <si>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</si>
  <si>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</si>
  <si>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</si>
  <si>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</si>
  <si>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</si>
  <si>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</si>
  <si>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</si>
  <si>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</si>
  <si>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</si>
  <si>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</si>
  <si>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</si>
  <si>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</si>
  <si>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</si>
  <si>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</si>
  <si>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</si>
  <si>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</si>
  <si>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</si>
  <si>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</si>
  <si>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</si>
  <si>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</si>
  <si>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</si>
  <si>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</si>
  <si>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</si>
  <si>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</si>
  <si>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</si>
  <si>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</si>
  <si>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</si>
  <si>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</si>
  <si>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</si>
  <si>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</si>
  <si>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</si>
  <si>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</si>
  <si>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</si>
  <si>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</si>
  <si>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</si>
  <si>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</si>
  <si>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</si>
  <si>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</si>
  <si>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</si>
  <si>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</si>
  <si>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</si>
  <si>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</si>
  <si>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</si>
  <si>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</si>
  <si>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</si>
  <si>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</si>
  <si>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</si>
  <si>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</si>
  <si>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</si>
  <si>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</si>
  <si>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</si>
  <si>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</si>
  <si>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</si>
  <si>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</si>
  <si>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</si>
  <si>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</si>
  <si>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</si>
  <si>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</si>
  <si>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</si>
  <si>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</si>
  <si>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</si>
  <si>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</si>
  <si>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</si>
  <si>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</si>
  <si>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</si>
  <si>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</si>
  <si>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</si>
  <si>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</si>
  <si>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</si>
  <si>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</si>
  <si>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</si>
  <si>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</si>
  <si>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</si>
  <si>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</si>
  <si>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</si>
  <si>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</si>
  <si>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</si>
  <si>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</si>
  <si>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</si>
  <si>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</si>
  <si>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</si>
  <si>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</si>
  <si>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</si>
  <si>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</si>
  <si>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</si>
  <si>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</si>
  <si>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</si>
  <si>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</si>
  <si>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</si>
  <si>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</si>
  <si>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</si>
  <si>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</si>
  <si>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</si>
  <si>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</si>
  <si>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</si>
  <si>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</si>
  <si>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</si>
  <si>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</si>
  <si>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</si>
  <si>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</si>
  <si>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</si>
  <si>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</si>
  <si>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</si>
  <si>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</si>
  <si>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</si>
  <si>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</si>
  <si>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</si>
  <si>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</si>
  <si>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</si>
  <si>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</si>
  <si>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</si>
  <si>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</si>
  <si>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</si>
  <si>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</si>
  <si>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</si>
  <si>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</si>
  <si>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</si>
  <si>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</si>
  <si>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</si>
  <si>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</si>
  <si>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</si>
  <si>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</si>
  <si>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</si>
  <si>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</si>
  <si>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</si>
  <si>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</si>
  <si>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</si>
  <si>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</si>
  <si>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</si>
  <si>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</si>
  <si>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</si>
  <si>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</si>
  <si>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</si>
  <si>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</si>
  <si>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</si>
  <si>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</si>
  <si>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</si>
  <si>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</si>
  <si>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</si>
  <si>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</si>
  <si>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</si>
  <si>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</si>
  <si>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</si>
  <si>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</si>
  <si>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</si>
  <si>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</si>
  <si>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</si>
  <si>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</si>
  <si>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</si>
  <si>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</si>
  <si>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</si>
  <si>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</si>
  <si>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</si>
  <si>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</si>
  <si>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</si>
  <si>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</si>
  <si>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</si>
  <si>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</si>
  <si>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</si>
  <si>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</si>
  <si>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</si>
  <si>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</si>
  <si>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</si>
  <si>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</si>
  <si>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</si>
  <si>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</si>
  <si>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</si>
  <si>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</si>
  <si>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</si>
  <si>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</si>
  <si>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</si>
  <si>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</si>
  <si>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</si>
  <si>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</si>
  <si>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</si>
  <si>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</si>
  <si>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</si>
  <si>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</si>
  <si>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</si>
  <si>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</si>
  <si>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</si>
  <si>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</si>
  <si>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</si>
  <si>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</si>
  <si>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</si>
  <si>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</si>
  <si>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</si>
  <si>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</si>
  <si>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</si>
  <si>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</si>
  <si>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</si>
  <si>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</si>
  <si>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</si>
  <si>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</si>
  <si>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</si>
  <si>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</si>
  <si>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</si>
  <si>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</si>
  <si>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</si>
  <si>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</si>
  <si>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</si>
  <si>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</si>
  <si>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</si>
  <si>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</si>
  <si>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</si>
  <si>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</si>
  <si>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</si>
  <si>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</si>
  <si>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</si>
  <si>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</si>
  <si>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</si>
  <si>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</si>
  <si>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</si>
  <si>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</si>
  <si>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</si>
  <si>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</si>
  <si>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</si>
  <si>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</si>
  <si>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</si>
  <si>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</si>
  <si>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</si>
  <si>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</si>
  <si>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</si>
  <si>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</si>
  <si>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</si>
  <si>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</si>
  <si>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</si>
  <si>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</si>
  <si>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</si>
  <si>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</si>
  <si>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</si>
  <si>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</si>
  <si>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</si>
  <si>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</si>
  <si>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</si>
  <si>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</si>
  <si>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</si>
  <si>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</si>
  <si>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</si>
  <si>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</si>
  <si>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</si>
  <si>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</si>
  <si>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</si>
  <si>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</si>
  <si>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</si>
  <si>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</si>
  <si>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</si>
  <si>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</si>
  <si>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</si>
  <si>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</si>
  <si>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</si>
  <si>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</si>
  <si>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</si>
  <si>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</si>
  <si>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</si>
  <si>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</si>
  <si>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</si>
  <si>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</si>
  <si>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</si>
  <si>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</si>
  <si>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</si>
  <si>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</si>
  <si>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</si>
  <si>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</si>
  <si>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</si>
  <si>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</si>
  <si>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</si>
  <si>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</si>
  <si>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</si>
  <si>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</si>
  <si>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</si>
  <si>
    <t>18 sept., 29 okt.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</si>
</sst>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39782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45992581</v>
      </c>
      <c r="H11" s="30">
        <f>H12+H24+H44+H100</f>
        <v>43489151.89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12095000</v>
      </c>
      <c r="H12" s="34">
        <f>SUM(H13:H23)</f>
        <v>11315140.82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9385000</v>
      </c>
      <c r="H13" s="38">
        <v>8510667.82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2710000</v>
      </c>
      <c r="H14" s="38">
        <v>2804473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1331785</v>
      </c>
      <c r="H24" s="34">
        <f>H25+H26</f>
        <v>1243820.17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79500</v>
      </c>
      <c r="H25" s="50">
        <v>64247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1252285</v>
      </c>
      <c r="H26" s="54">
        <f>SUM(H27:H43)</f>
        <v>1179573.17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1028701.3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24960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32430.16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49165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3375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38890.71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7492178</v>
      </c>
      <c r="H44" s="34">
        <f>H45+H68+H88</f>
        <v>6540651.79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1170010</v>
      </c>
      <c r="H45" s="60">
        <f>H46+H47+H66</f>
        <v>1215416.59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1105579</v>
      </c>
      <c r="H46" s="65">
        <v>1105587.03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64431</v>
      </c>
      <c r="H47" s="67">
        <f>H48+H63+H64+H65</f>
        <v>109829.56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60431</v>
      </c>
      <c r="H48" s="67">
        <f>SUM(H49:H62)+H67</f>
        <v>105829.56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>
        <v>4000</v>
      </c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>
        <v>7100</v>
      </c>
      <c r="H54" s="38">
        <v>6098.56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49331</v>
      </c>
      <c r="H55" s="38">
        <v>49331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>
        <v>46400</v>
      </c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3118312</v>
      </c>
      <c r="H68" s="78">
        <f>H69+H70+H86</f>
        <v>2338235.2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3018344</v>
      </c>
      <c r="H70" s="67">
        <f>H71+H83+H84+H85</f>
        <v>2238267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2053300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2053300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965044</v>
      </c>
      <c r="H85" s="38">
        <v>184967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>
        <v>99968</v>
      </c>
      <c r="H86" s="83">
        <v>99968.2</v>
      </c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3203856</v>
      </c>
      <c r="H88" s="78">
        <f>H89+H90+H99</f>
        <v>2987000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3203856</v>
      </c>
      <c r="H90" s="67">
        <f>H91+H96+H97+H98</f>
        <v>2987000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3203856</v>
      </c>
      <c r="H91" s="86">
        <f>H92+H95</f>
        <v>2987000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3203856</v>
      </c>
      <c r="H92" s="86">
        <f>SUM(H93:H94)</f>
        <v>2987000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3203856</v>
      </c>
      <c r="H94" s="38">
        <v>2987000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25073618</v>
      </c>
      <c r="H100" s="34">
        <f>H101+H108+H122</f>
        <v>24389539.110000003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1598500</v>
      </c>
      <c r="H101" s="78">
        <f>SUM(H102:H107)</f>
        <v>879308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58500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820808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23394068</v>
      </c>
      <c r="H108" s="78">
        <f>SUM(H109:H114)</f>
        <v>23409837.01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26930.73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28429.18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23347795</v>
      </c>
      <c r="H114" s="67">
        <f>SUM(H115:H121)</f>
        <v>23354477.1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9230184</v>
      </c>
      <c r="H115" s="38">
        <v>9230183.5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14117611</v>
      </c>
      <c r="H119" s="99">
        <v>14124293.6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81050</v>
      </c>
      <c r="H122" s="78">
        <f>H123+H124+H125</f>
        <v>100394.1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51025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5190.1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44179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55018802.19</v>
      </c>
      <c r="H126" s="109">
        <f>H127+H152+H186+H205</f>
        <v>46787316.14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7524276</v>
      </c>
      <c r="H127" s="34">
        <f>H128+H129+H139+H150</f>
        <v>6802606.529999999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3800735</v>
      </c>
      <c r="H128" s="113">
        <v>3800735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2208761</v>
      </c>
      <c r="H129" s="118">
        <f>H130</f>
        <v>2031223.5299999998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2208761</v>
      </c>
      <c r="H130" s="118">
        <f>SUM(H131:H138)</f>
        <v>2031223.5299999998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318650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445564.9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306987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744000</v>
      </c>
      <c r="H135" s="38">
        <v>826703.63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234000</v>
      </c>
      <c r="H136" s="38">
        <v>133318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829300</v>
      </c>
      <c r="H139" s="118">
        <f>H140+H148</f>
        <v>350468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829300</v>
      </c>
      <c r="H140" s="67">
        <f>H141+H142+H147</f>
        <v>350468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829300</v>
      </c>
      <c r="H142" s="67">
        <f>SUM(H143:H146)</f>
        <v>350468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/>
      <c r="H144" s="38">
        <v>4500</v>
      </c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>
        <v>8840</v>
      </c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829300</v>
      </c>
      <c r="H146" s="38">
        <v>337128</v>
      </c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685480</v>
      </c>
      <c r="H150" s="38">
        <v>620180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34539218.19</v>
      </c>
      <c r="H152" s="109">
        <f>H153+H162</f>
        <v>27769543.939999998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17376857</v>
      </c>
      <c r="H153" s="137">
        <f>H154+H160+H161</f>
        <v>14226567.01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13010135</v>
      </c>
      <c r="H154" s="67">
        <f>H155+H156+H157+H158+H159</f>
        <v>10573085.4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440557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2487536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6636582.4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733109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275301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29303</v>
      </c>
      <c r="H160" s="38">
        <v>26516.61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4337419</v>
      </c>
      <c r="H161" s="38">
        <v>3626965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17162361.19</v>
      </c>
      <c r="H162" s="143">
        <f>SUM(H163:H185)-H168</f>
        <v>13542976.93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897640.81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374638.2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16965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288857.55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2922347.31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806175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2660563.77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829848.94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392360.62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404077.73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288395.03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22798.43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191783.5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3240607.06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564682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426600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2375.98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17950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1097386</v>
      </c>
      <c r="H186" s="34">
        <f>H187+H199</f>
        <v>532771.24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719386</v>
      </c>
      <c r="H187" s="151">
        <f>H188+H196+H198</f>
        <v>197465.63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>
        <v>195636</v>
      </c>
      <c r="H188" s="152">
        <f>SUM(H189:H195)</f>
        <v>197010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5702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523750</v>
      </c>
      <c r="H196" s="38">
        <v>455.63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523510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378000</v>
      </c>
      <c r="H199" s="158">
        <f>H200+H201+H202+H203+H204</f>
        <v>335305.61000000004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329525.02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5780.59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11857922</v>
      </c>
      <c r="H205" s="34">
        <f>H206+H213+H214+H215</f>
        <v>11682394.43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11857922</v>
      </c>
      <c r="H206" s="60">
        <f>H207+H208+H209+H210+H211+H212</f>
        <v>11682394.43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11682394.43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-9026221.189999998</v>
      </c>
      <c r="H216" s="171">
        <f>H11-H126</f>
        <v>-3298164.25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9026221.189999998</v>
      </c>
      <c r="H217" s="171">
        <f>H218+H223+H228+H235+H243</f>
        <v>3298164.25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-2951921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9700000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9700000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-1022000</v>
      </c>
      <c r="H235" s="185">
        <f>H236+H237+H238+H239+H240+H241+H242</f>
        <v>-877497.98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-1022000</v>
      </c>
      <c r="H240" s="83">
        <v>-877497.98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-5524337.77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55018802.19</v>
      </c>
      <c r="H244" s="34">
        <f>H245+H253+H254+H258+H277+H283+H294+H301+H327+H341</f>
        <v>46787316.14000001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5998188.19</v>
      </c>
      <c r="H245" s="192">
        <f>SUM(H246:H252)</f>
        <v>4807978.2700000005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539513</v>
      </c>
      <c r="H246" s="194">
        <v>422940.7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4390645.19</v>
      </c>
      <c r="H247" s="194">
        <v>3883371.96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523510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166520</v>
      </c>
      <c r="H250" s="194">
        <v>166360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378000</v>
      </c>
      <c r="H251" s="198">
        <f>H199</f>
        <v>335305.61000000004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6120.4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6120.4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10678515</v>
      </c>
      <c r="H258" s="267">
        <f>SUM(H259:H276)</f>
        <v>8415672.7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779999.18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612368</v>
      </c>
      <c r="H262" s="194">
        <v>564712.15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1032844</v>
      </c>
      <c r="H265" s="194">
        <v>990289.3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4464000</v>
      </c>
      <c r="H266" s="194">
        <v>3548403.64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1348855.45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199686</v>
      </c>
      <c r="H274" s="194">
        <v>85400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1710635</v>
      </c>
      <c r="H275" s="194">
        <v>1098012.98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1723795</v>
      </c>
      <c r="H277" s="206">
        <f>SUM(H278:H282)</f>
        <v>1556069.24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118275.18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>
        <v>224059.85</v>
      </c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809736.75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460945</v>
      </c>
      <c r="H282" s="203">
        <v>403997.46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5261953</v>
      </c>
      <c r="H283" s="192">
        <f>SUM(H284:H293)</f>
        <v>4152730.4499999997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300000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1618773</v>
      </c>
      <c r="H285" s="194">
        <v>1548576.95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2045930</v>
      </c>
      <c r="H286" s="194">
        <v>1394101.4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262655.35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645250</v>
      </c>
      <c r="H289" s="194">
        <v>593446.75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17950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336000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6684074</v>
      </c>
      <c r="H294" s="192">
        <f>SUM(H295:H300)</f>
        <v>6599952.51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6684074</v>
      </c>
      <c r="H296" s="194">
        <v>6599952.51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5921621</v>
      </c>
      <c r="H301" s="192">
        <f>SUM(H302:H326)</f>
        <v>4728472.07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163739</v>
      </c>
      <c r="H306" s="194">
        <v>170323.6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>
        <v>39914</v>
      </c>
      <c r="H307" s="194">
        <v>39570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1504661</v>
      </c>
      <c r="H311" s="194">
        <v>1297827.71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1568350</v>
      </c>
      <c r="H312" s="194">
        <v>1162980.7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1288484</v>
      </c>
      <c r="H313" s="194">
        <v>866401.58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552359.71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108840.74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489731</v>
      </c>
      <c r="H325" s="194">
        <v>437168.03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15344293</v>
      </c>
      <c r="H327" s="206">
        <f>SUM(H328:H340)</f>
        <v>13514530.260000002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6881684</v>
      </c>
      <c r="H328" s="194">
        <v>6142927.91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7793609</v>
      </c>
      <c r="H331" s="194">
        <v>6794555.55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516540.96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60505.84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3381363</v>
      </c>
      <c r="H341" s="192">
        <f>SUM(H342:H357)</f>
        <v>3005790.2399999998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306987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444000</v>
      </c>
      <c r="H345" s="194">
        <v>405705.5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17151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742170.46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118033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581514.11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30000</v>
      </c>
      <c r="H355" s="194">
        <v>19643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814586.17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8822502.02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f>8967133.24-144631.22</f>
        <v>8822502.02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6890479.96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5824479.96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2951921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2872558.96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41704259</v>
      </c>
      <c r="H385" s="279">
        <f>H12+H24+H88+H100</f>
        <v>39935500.1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 t="s">
        <v>578</v>
      </c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-21.64340383076941</v>
      </c>
      <c r="H388" s="251">
        <f>(H216+H242)/H385*100</f>
        <v>-8.258727802935413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Vahe=-135949,21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2008-07-07T12:36:00Z</cp:lastPrinted>
  <dcterms:created xsi:type="dcterms:W3CDTF">2007-01-02T11:49:57Z</dcterms:created>
  <dcterms:modified xsi:type="dcterms:W3CDTF">2008-12-03T13:34:18Z</dcterms:modified>
  <cp:category/>
  <cp:version/>
  <cp:contentType/>
  <cp:contentStatus/>
</cp:coreProperties>
</file>